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3725" activeTab="1"/>
  </bookViews>
  <sheets>
    <sheet name="Calculu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<sst xmlns="http://schemas.openxmlformats.org/spreadsheetml/2006/main" count="74" uniqueCount="30">
  <si>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dpCrK</t>
  </si>
  <si>
    <t>T=maturity</t>
  </si>
  <si>
    <t>strikes</t>
  </si>
  <si>
    <t>k=</t>
  </si>
  <si>
    <t>r=risk</t>
  </si>
  <si>
    <t>d=dividend</t>
  </si>
  <si>
    <t>dpCrT=</t>
  </si>
  <si>
    <t>seg_dpCrK</t>
  </si>
  <si>
    <t>vol sin risk</t>
  </si>
  <si>
    <t>vol con risk</t>
  </si>
  <si>
    <t>deltaK</t>
  </si>
  <si>
    <t>raiz(absolute)</t>
  </si>
  <si>
    <t>Maturity</t>
  </si>
  <si>
    <t>deltaK         =</t>
  </si>
  <si>
    <t>T=maturity   =</t>
  </si>
  <si>
    <t>r=riskfree     =</t>
  </si>
  <si>
    <t>d= dividend  =</t>
  </si>
  <si>
    <t>-</t>
  </si>
  <si>
    <t xml:space="preserve"> = 1/12 = one month</t>
  </si>
  <si>
    <t>Note: put always a "-" in the blank data</t>
  </si>
  <si>
    <t>Strikes</t>
  </si>
  <si>
    <t>Feb.</t>
  </si>
  <si>
    <t>Mar.</t>
  </si>
  <si>
    <t>Apr.</t>
  </si>
  <si>
    <t>May.</t>
  </si>
  <si>
    <t>June</t>
  </si>
  <si>
    <t>Dec.</t>
  </si>
  <si>
    <t>INPUTS</t>
  </si>
  <si>
    <t>OUTPUTS</t>
  </si>
  <si>
    <t>Note: Change the inputs and press enter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</si>
</sst>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"/>
    <numFmt numFmtId="166" formatCode="#,##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20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9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1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Dupire Volatility with (R+D)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3575"/>
          <c:w val="0.96425"/>
          <c:h val="0.93875"/>
        </c:manualLayout>
      </c:layout>
      <c:lineChart>
        <c:grouping val="standard"/>
        <c:varyColors val="0"/>
        <c:ser>
          <c:idx val="0"/>
          <c:order val="0"/>
          <c:tx>
            <c:v>T=Feb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Calculus!$D$93:$I$93</c:f>
              <c:numCache>
                <c:ptCount val="6"/>
                <c:pt idx="0">
                  <c:v>0.1424361816520697</c:v>
                </c:pt>
                <c:pt idx="1">
                  <c:v>0.15759906587520844</c:v>
                </c:pt>
                <c:pt idx="2">
                  <c:v>0.13846262863690834</c:v>
                </c:pt>
                <c:pt idx="3">
                  <c:v>0.13315096630746331</c:v>
                </c:pt>
                <c:pt idx="4">
                  <c:v>0.13033051900069367</c:v>
                </c:pt>
                <c:pt idx="5">
                  <c:v>0.13308125169898302</c:v>
                </c:pt>
              </c:numCache>
            </c:numRef>
          </c:val>
          <c:smooth val="0"/>
        </c:ser>
        <c:ser>
          <c:idx val="1"/>
          <c:order val="1"/>
          <c:tx>
            <c:v>T=Mar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Calculus!$D$94:$I$94</c:f>
              <c:numCache>
                <c:ptCount val="6"/>
                <c:pt idx="0">
                  <c:v>0.11127559841228393</c:v>
                </c:pt>
                <c:pt idx="1">
                  <c:v>0.16918277074618257</c:v>
                </c:pt>
                <c:pt idx="2">
                  <c:v>0.1130600485064855</c:v>
                </c:pt>
                <c:pt idx="3">
                  <c:v>0.1314580341125573</c:v>
                </c:pt>
                <c:pt idx="4">
                  <c:v>0.14296836166639917</c:v>
                </c:pt>
                <c:pt idx="5">
                  <c:v>0.13191557611986135</c:v>
                </c:pt>
              </c:numCache>
            </c:numRef>
          </c:val>
          <c:smooth val="0"/>
        </c:ser>
        <c:ser>
          <c:idx val="2"/>
          <c:order val="2"/>
          <c:tx>
            <c:v>T=Apr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Calculus!$D$95:$I$95</c:f>
              <c:numCache>
                <c:ptCount val="6"/>
                <c:pt idx="0">
                  <c:v>0.180534186769688</c:v>
                </c:pt>
                <c:pt idx="1">
                  <c:v>0.14882459585222638</c:v>
                </c:pt>
                <c:pt idx="2">
                  <c:v>0.12983833485253463</c:v>
                </c:pt>
                <c:pt idx="3">
                  <c:v>0.17275134912408663</c:v>
                </c:pt>
                <c:pt idx="4">
                  <c:v>0.1398069920553496</c:v>
                </c:pt>
                <c:pt idx="5">
                  <c:v>0.17115287470888305</c:v>
                </c:pt>
              </c:numCache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Strikes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6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Dupire Volatility without (R+D)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"/>
          <c:w val="0.96275"/>
          <c:h val="0.93075"/>
        </c:manualLayout>
      </c:layout>
      <c:lineChart>
        <c:grouping val="standard"/>
        <c:varyColors val="0"/>
        <c:ser>
          <c:idx val="0"/>
          <c:order val="0"/>
          <c:tx>
            <c:v>T=Feb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Calculus!$D$79:$I$79</c:f>
              <c:numCache>
                <c:ptCount val="6"/>
                <c:pt idx="0">
                  <c:v>0.2400274332743652</c:v>
                </c:pt>
                <c:pt idx="1">
                  <c:v>0.21818181818181817</c:v>
                </c:pt>
                <c:pt idx="2">
                  <c:v>0.16809954440415775</c:v>
                </c:pt>
                <c:pt idx="3">
                  <c:v>0.15016473758268603</c:v>
                </c:pt>
                <c:pt idx="4">
                  <c:v>0.14239597274724522</c:v>
                </c:pt>
                <c:pt idx="5">
                  <c:v>0.14221136924341038</c:v>
                </c:pt>
              </c:numCache>
            </c:numRef>
          </c:val>
          <c:smooth val="0"/>
        </c:ser>
        <c:ser>
          <c:idx val="1"/>
          <c:order val="1"/>
          <c:tx>
            <c:v>T=Mar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Calculus!$D$80:$I$80</c:f>
              <c:numCache>
                <c:ptCount val="6"/>
                <c:pt idx="0">
                  <c:v>0.18885257457751053</c:v>
                </c:pt>
                <c:pt idx="1">
                  <c:v>0.23227228251158272</c:v>
                </c:pt>
                <c:pt idx="2">
                  <c:v>0.14557847581859087</c:v>
                </c:pt>
                <c:pt idx="3">
                  <c:v>0.15691705105261683</c:v>
                </c:pt>
                <c:pt idx="4">
                  <c:v>0.16173847447666997</c:v>
                </c:pt>
                <c:pt idx="5">
                  <c:v>0.14565048285547788</c:v>
                </c:pt>
              </c:numCache>
            </c:numRef>
          </c:val>
          <c:smooth val="0"/>
        </c:ser>
        <c:ser>
          <c:idx val="2"/>
          <c:order val="2"/>
          <c:tx>
            <c:v>T=Apr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Calculus!$D$12:$I$12</c:f>
              <c:numCache>
                <c:ptCount val="6"/>
                <c:pt idx="0">
                  <c:v>2700</c:v>
                </c:pt>
                <c:pt idx="1">
                  <c:v>2750</c:v>
                </c:pt>
                <c:pt idx="2">
                  <c:v>2800</c:v>
                </c:pt>
                <c:pt idx="3">
                  <c:v>2850</c:v>
                </c:pt>
                <c:pt idx="4">
                  <c:v>2900</c:v>
                </c:pt>
                <c:pt idx="5">
                  <c:v>2950</c:v>
                </c:pt>
              </c:numCache>
            </c:numRef>
          </c:cat>
          <c:val>
            <c:numRef>
              <c:f>Calculus!$D$81:$I$81</c:f>
              <c:numCache>
                <c:ptCount val="6"/>
                <c:pt idx="0">
                  <c:v>0.2566001196398337</c:v>
                </c:pt>
                <c:pt idx="1">
                  <c:v>0.205703790890632</c:v>
                </c:pt>
                <c:pt idx="2">
                  <c:v>0.15971914124998499</c:v>
                </c:pt>
                <c:pt idx="3">
                  <c:v>0.2015636016329133</c:v>
                </c:pt>
                <c:pt idx="4">
                  <c:v>0.1610687470679013</c:v>
                </c:pt>
                <c:pt idx="5">
                  <c:v>0.19025376542918346</c:v>
                </c:pt>
              </c:numCache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Strikes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5"/>
          <c:y val="0.5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19</xdr:row>
      <xdr:rowOff>19050</xdr:rowOff>
    </xdr:from>
    <xdr:to>
      <xdr:col>17</xdr:col>
      <xdr:colOff>342900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4648200" y="3609975"/>
        <a:ext cx="4438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8</xdr:col>
      <xdr:colOff>295275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0" y="3619500"/>
        <a:ext cx="44100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="85" zoomScaleNormal="85" workbookViewId="0" topLeftCell="A52">
      <selection activeCell="F4" sqref="F4"/>
    </sheetView>
  </sheetViews>
  <sheetFormatPr defaultColWidth="11.421875" defaultRowHeight="12.75"/>
  <sheetData>
    <row r="1" spans="1:11" ht="12.75">
      <c r="A1" t="e">
        <f>Data!#REF!</f>
        <v>#REF!</v>
      </c>
      <c r="B1" t="e">
        <f>Data!#REF!</f>
        <v>#REF!</v>
      </c>
      <c r="C1" t="str">
        <f>Data!C5</f>
        <v>-</v>
      </c>
      <c r="D1" t="str">
        <f>Data!D5</f>
        <v>-</v>
      </c>
      <c r="E1" t="str">
        <f>Data!E5</f>
        <v>-</v>
      </c>
      <c r="F1" t="str">
        <f>Data!F5</f>
        <v>-</v>
      </c>
      <c r="G1" t="str">
        <f>Data!G5</f>
        <v>-</v>
      </c>
      <c r="H1" t="str">
        <f>Data!H5</f>
        <v>-</v>
      </c>
      <c r="I1" t="str">
        <f>Data!I5</f>
        <v>-</v>
      </c>
      <c r="J1" t="str">
        <f>Data!J5</f>
        <v>-</v>
      </c>
      <c r="K1" t="str">
        <f>Data!K5</f>
        <v>-</v>
      </c>
    </row>
    <row r="2" spans="1:11" ht="12.75">
      <c r="A2" t="str">
        <f>Data!A6</f>
        <v>Maturity</v>
      </c>
      <c r="B2" t="str">
        <f>Data!B5</f>
        <v>Strikes</v>
      </c>
      <c r="C2">
        <f>Data!C6</f>
        <v>2650</v>
      </c>
      <c r="D2">
        <f>Data!D6</f>
        <v>2700</v>
      </c>
      <c r="E2">
        <f>Data!E6</f>
        <v>2750</v>
      </c>
      <c r="F2">
        <f>Data!F6</f>
        <v>2800</v>
      </c>
      <c r="G2">
        <f>Data!G6</f>
        <v>2850</v>
      </c>
      <c r="H2">
        <f>Data!H6</f>
        <v>2900</v>
      </c>
      <c r="I2">
        <f>Data!I6</f>
        <v>2950</v>
      </c>
      <c r="J2">
        <f>Data!J6</f>
        <v>3000</v>
      </c>
      <c r="K2" t="str">
        <f>Data!K6</f>
        <v>-</v>
      </c>
    </row>
    <row r="3" spans="1:11" ht="12.75">
      <c r="A3" t="str">
        <f>Data!A7</f>
        <v>Feb.</v>
      </c>
      <c r="B3" t="str">
        <f>Data!B7</f>
        <v>-</v>
      </c>
      <c r="C3">
        <f>Data!C7</f>
        <v>233</v>
      </c>
      <c r="D3">
        <f>Data!D7</f>
        <v>183</v>
      </c>
      <c r="E3">
        <f>Data!E7</f>
        <v>135</v>
      </c>
      <c r="F3">
        <f>Data!F7</f>
        <v>89</v>
      </c>
      <c r="G3">
        <f>Data!G7</f>
        <v>50</v>
      </c>
      <c r="H3">
        <f>Data!H7</f>
        <v>24</v>
      </c>
      <c r="I3">
        <f>Data!I7</f>
        <v>9</v>
      </c>
      <c r="J3">
        <f>Data!J7</f>
        <v>3</v>
      </c>
      <c r="K3" t="str">
        <f>Data!K7</f>
        <v>-</v>
      </c>
    </row>
    <row r="4" spans="1:11" ht="12.75">
      <c r="A4" t="str">
        <f>Data!A8</f>
        <v>Mar.</v>
      </c>
      <c r="B4" t="str">
        <f>Data!B8</f>
        <v>-</v>
      </c>
      <c r="C4">
        <f>Data!C8</f>
        <v>243</v>
      </c>
      <c r="D4">
        <f>Data!D8</f>
        <v>197</v>
      </c>
      <c r="E4">
        <f>Data!E8</f>
        <v>153</v>
      </c>
      <c r="F4">
        <f>Data!F8</f>
        <v>113</v>
      </c>
      <c r="G4">
        <f>Data!G8</f>
        <v>79</v>
      </c>
      <c r="H4">
        <f>Data!H8</f>
        <v>51</v>
      </c>
      <c r="I4">
        <f>Data!I8</f>
        <v>31</v>
      </c>
      <c r="J4">
        <f>Data!J8</f>
        <v>17</v>
      </c>
      <c r="K4" t="str">
        <f>Data!K8</f>
        <v>-</v>
      </c>
    </row>
    <row r="5" spans="1:11" ht="12.75">
      <c r="A5" t="str">
        <f>Data!A9</f>
        <v>Apr.</v>
      </c>
      <c r="B5" t="str">
        <f>Data!B9</f>
        <v>-</v>
      </c>
      <c r="C5">
        <f>Data!C9</f>
        <v>254</v>
      </c>
      <c r="D5">
        <f>Data!D9</f>
        <v>210</v>
      </c>
      <c r="E5">
        <f>Data!E9</f>
        <v>170</v>
      </c>
      <c r="F5">
        <f>Data!F9</f>
        <v>131</v>
      </c>
      <c r="G5">
        <f>Data!G9</f>
        <v>99</v>
      </c>
      <c r="H5">
        <f>Data!H9</f>
        <v>73</v>
      </c>
      <c r="I5">
        <f>Data!I9</f>
        <v>51</v>
      </c>
      <c r="J5">
        <f>Data!J9</f>
        <v>36</v>
      </c>
      <c r="K5" t="str">
        <f>Data!K9</f>
        <v>-</v>
      </c>
    </row>
    <row r="6" spans="1:11" ht="12.75">
      <c r="A6" t="str">
        <f>Data!A10</f>
        <v>May.</v>
      </c>
      <c r="B6" t="str">
        <f>Data!B10</f>
        <v>-</v>
      </c>
      <c r="C6">
        <f>Data!C10</f>
        <v>266</v>
      </c>
      <c r="D6">
        <f>Data!D10</f>
        <v>226</v>
      </c>
      <c r="E6">
        <f>Data!E10</f>
        <v>186</v>
      </c>
      <c r="F6">
        <f>Data!F10</f>
        <v>151</v>
      </c>
      <c r="G6">
        <f>Data!G10</f>
        <v>121</v>
      </c>
      <c r="H6">
        <f>Data!H10</f>
        <v>93</v>
      </c>
      <c r="I6">
        <f>Data!I10</f>
        <v>72</v>
      </c>
      <c r="J6">
        <f>Data!J10</f>
        <v>52</v>
      </c>
      <c r="K6" t="str">
        <f>Data!K10</f>
        <v>-</v>
      </c>
    </row>
    <row r="7" spans="1:11" ht="12.75">
      <c r="A7" t="str">
        <f>Data!A11</f>
        <v>June</v>
      </c>
      <c r="B7" t="str">
        <f>Data!B11</f>
        <v>-</v>
      </c>
      <c r="C7" t="str">
        <f>Data!C11</f>
        <v>-</v>
      </c>
      <c r="D7">
        <f>Data!D11</f>
        <v>235</v>
      </c>
      <c r="E7" t="str">
        <f>Data!E11</f>
        <v>-</v>
      </c>
      <c r="F7">
        <f>Data!F11</f>
        <v>164</v>
      </c>
      <c r="G7" t="str">
        <f>Data!G11</f>
        <v>-</v>
      </c>
      <c r="H7">
        <f>Data!H11</f>
        <v>107</v>
      </c>
      <c r="I7" t="str">
        <f>Data!I11</f>
        <v>-</v>
      </c>
      <c r="J7">
        <f>Data!J11</f>
        <v>67</v>
      </c>
      <c r="K7" t="str">
        <f>Data!K11</f>
        <v>-</v>
      </c>
    </row>
    <row r="8" spans="1:11" ht="12.75">
      <c r="A8" t="str">
        <f>Data!A12</f>
        <v>Dec.</v>
      </c>
      <c r="B8" t="str">
        <f>Data!B12</f>
        <v>-</v>
      </c>
      <c r="C8" t="str">
        <f>Data!C12</f>
        <v>-</v>
      </c>
      <c r="D8" t="str">
        <f>Data!D12</f>
        <v>-</v>
      </c>
      <c r="E8" t="str">
        <f>Data!E12</f>
        <v>-</v>
      </c>
      <c r="F8">
        <f>Data!F12</f>
        <v>235</v>
      </c>
      <c r="G8" t="str">
        <f>Data!G12</f>
        <v>-</v>
      </c>
      <c r="H8">
        <f>Data!H12</f>
        <v>187</v>
      </c>
      <c r="I8" t="str">
        <f>Data!I12</f>
        <v>-</v>
      </c>
      <c r="J8">
        <f>Data!J12</f>
        <v>130</v>
      </c>
      <c r="K8" t="str">
        <f>Data!K12</f>
        <v>-</v>
      </c>
    </row>
    <row r="9" spans="1:11" ht="12.75">
      <c r="A9" t="str">
        <f>Data!A13</f>
        <v>-</v>
      </c>
      <c r="B9" t="str">
        <f>Data!B13</f>
        <v>-</v>
      </c>
      <c r="C9" t="str">
        <f>Data!C13</f>
        <v>-</v>
      </c>
      <c r="D9" t="str">
        <f>Data!D13</f>
        <v>-</v>
      </c>
      <c r="E9" t="str">
        <f>Data!E13</f>
        <v>-</v>
      </c>
      <c r="F9" t="str">
        <f>Data!F13</f>
        <v>-</v>
      </c>
      <c r="G9" t="str">
        <f>Data!G13</f>
        <v>-</v>
      </c>
      <c r="H9" t="str">
        <f>Data!H13</f>
        <v>-</v>
      </c>
      <c r="I9" t="str">
        <f>Data!I13</f>
        <v>-</v>
      </c>
      <c r="J9" t="str">
        <f>Data!J13</f>
        <v>-</v>
      </c>
      <c r="K9" t="str">
        <f>Data!K13</f>
        <v>-</v>
      </c>
    </row>
    <row r="11" ht="12.75">
      <c r="A11" t="s">
        <v>2</v>
      </c>
    </row>
    <row r="12" spans="1:10" ht="12.75">
      <c r="A12" t="s">
        <v>3</v>
      </c>
      <c r="C12">
        <f>C2</f>
        <v>2650</v>
      </c>
      <c r="D12">
        <f>D2</f>
        <v>2700</v>
      </c>
      <c r="E12">
        <f aca="true" t="shared" si="0" ref="E12:J12">E2</f>
        <v>2750</v>
      </c>
      <c r="F12">
        <f t="shared" si="0"/>
        <v>2800</v>
      </c>
      <c r="G12">
        <f t="shared" si="0"/>
        <v>2850</v>
      </c>
      <c r="H12">
        <f t="shared" si="0"/>
        <v>2900</v>
      </c>
      <c r="I12">
        <f t="shared" si="0"/>
        <v>2950</v>
      </c>
      <c r="J12">
        <f t="shared" si="0"/>
        <v>3000</v>
      </c>
    </row>
    <row r="13" spans="3:10" ht="12.75">
      <c r="C13">
        <f>C2</f>
        <v>2650</v>
      </c>
      <c r="D13">
        <f>D2</f>
        <v>2700</v>
      </c>
      <c r="E13">
        <f aca="true" t="shared" si="1" ref="E13:J13">E2</f>
        <v>2750</v>
      </c>
      <c r="F13">
        <f t="shared" si="1"/>
        <v>2800</v>
      </c>
      <c r="G13">
        <f t="shared" si="1"/>
        <v>2850</v>
      </c>
      <c r="H13">
        <f t="shared" si="1"/>
        <v>2900</v>
      </c>
      <c r="I13">
        <f t="shared" si="1"/>
        <v>2950</v>
      </c>
      <c r="J13">
        <f t="shared" si="1"/>
        <v>3000</v>
      </c>
    </row>
    <row r="14" spans="3:10" ht="12.75">
      <c r="C14">
        <f>C2</f>
        <v>2650</v>
      </c>
      <c r="D14">
        <f>D2</f>
        <v>2700</v>
      </c>
      <c r="E14">
        <f aca="true" t="shared" si="2" ref="E14:J14">E2</f>
        <v>2750</v>
      </c>
      <c r="F14">
        <f t="shared" si="2"/>
        <v>2800</v>
      </c>
      <c r="G14">
        <f t="shared" si="2"/>
        <v>2850</v>
      </c>
      <c r="H14">
        <f t="shared" si="2"/>
        <v>2900</v>
      </c>
      <c r="I14">
        <f t="shared" si="2"/>
        <v>2950</v>
      </c>
      <c r="J14">
        <f t="shared" si="2"/>
        <v>3000</v>
      </c>
    </row>
    <row r="15" spans="3:10" ht="12.75">
      <c r="C15">
        <f>C2</f>
        <v>2650</v>
      </c>
      <c r="D15">
        <f>D2</f>
        <v>2700</v>
      </c>
      <c r="E15">
        <f aca="true" t="shared" si="3" ref="E15:J15">E2</f>
        <v>2750</v>
      </c>
      <c r="F15">
        <f t="shared" si="3"/>
        <v>2800</v>
      </c>
      <c r="G15">
        <f t="shared" si="3"/>
        <v>2850</v>
      </c>
      <c r="H15">
        <f t="shared" si="3"/>
        <v>2900</v>
      </c>
      <c r="I15">
        <f t="shared" si="3"/>
        <v>2950</v>
      </c>
      <c r="J15">
        <f t="shared" si="3"/>
        <v>3000</v>
      </c>
    </row>
    <row r="16" spans="3:10" ht="12.75">
      <c r="C16">
        <f>C2</f>
        <v>2650</v>
      </c>
      <c r="D16">
        <f>D2</f>
        <v>2700</v>
      </c>
      <c r="E16">
        <f aca="true" t="shared" si="4" ref="E16:J16">E2</f>
        <v>2750</v>
      </c>
      <c r="F16">
        <f t="shared" si="4"/>
        <v>2800</v>
      </c>
      <c r="G16">
        <f t="shared" si="4"/>
        <v>2850</v>
      </c>
      <c r="H16">
        <f t="shared" si="4"/>
        <v>2900</v>
      </c>
      <c r="I16">
        <f t="shared" si="4"/>
        <v>2950</v>
      </c>
      <c r="J16">
        <f t="shared" si="4"/>
        <v>3000</v>
      </c>
    </row>
    <row r="17" spans="3:10" ht="12.75">
      <c r="C17">
        <f>C2</f>
        <v>2650</v>
      </c>
      <c r="D17">
        <f>D2</f>
        <v>2700</v>
      </c>
      <c r="E17">
        <f aca="true" t="shared" si="5" ref="E17:J17">E2</f>
        <v>2750</v>
      </c>
      <c r="F17">
        <f t="shared" si="5"/>
        <v>2800</v>
      </c>
      <c r="G17">
        <f t="shared" si="5"/>
        <v>2850</v>
      </c>
      <c r="H17">
        <f t="shared" si="5"/>
        <v>2900</v>
      </c>
      <c r="I17">
        <f t="shared" si="5"/>
        <v>2950</v>
      </c>
      <c r="J17">
        <f t="shared" si="5"/>
        <v>3000</v>
      </c>
    </row>
    <row r="19" spans="1:2" ht="12.75">
      <c r="A19" t="s">
        <v>10</v>
      </c>
      <c r="B19">
        <f>Data!O6</f>
        <v>50</v>
      </c>
    </row>
    <row r="20" spans="3:10" ht="12.75">
      <c r="C20">
        <f>B19</f>
        <v>50</v>
      </c>
      <c r="D20">
        <f>B19</f>
        <v>50</v>
      </c>
      <c r="E20">
        <f>B19</f>
        <v>50</v>
      </c>
      <c r="F20">
        <f>B19</f>
        <v>50</v>
      </c>
      <c r="G20">
        <f>B19</f>
        <v>50</v>
      </c>
      <c r="H20">
        <f>B19</f>
        <v>50</v>
      </c>
      <c r="I20">
        <f>B19</f>
        <v>50</v>
      </c>
      <c r="J20">
        <f>B19</f>
        <v>50</v>
      </c>
    </row>
    <row r="21" spans="3:10" ht="12.75">
      <c r="C21">
        <f>B19</f>
        <v>50</v>
      </c>
      <c r="D21">
        <f>B19</f>
        <v>50</v>
      </c>
      <c r="E21">
        <f>B19</f>
        <v>50</v>
      </c>
      <c r="F21">
        <f>B19</f>
        <v>50</v>
      </c>
      <c r="G21">
        <f>B19</f>
        <v>50</v>
      </c>
      <c r="H21">
        <f>B19</f>
        <v>50</v>
      </c>
      <c r="I21">
        <f>B19</f>
        <v>50</v>
      </c>
      <c r="J21">
        <f>B19</f>
        <v>50</v>
      </c>
    </row>
    <row r="22" spans="3:10" ht="12.75">
      <c r="C22">
        <f>B19</f>
        <v>50</v>
      </c>
      <c r="D22">
        <f>B19</f>
        <v>50</v>
      </c>
      <c r="E22">
        <f>B19</f>
        <v>50</v>
      </c>
      <c r="F22">
        <f>B19</f>
        <v>50</v>
      </c>
      <c r="G22">
        <f>B19</f>
        <v>50</v>
      </c>
      <c r="H22">
        <f>B19</f>
        <v>50</v>
      </c>
      <c r="I22">
        <f>B19</f>
        <v>50</v>
      </c>
      <c r="J22">
        <f>B19</f>
        <v>50</v>
      </c>
    </row>
    <row r="23" spans="3:10" ht="12.75">
      <c r="C23">
        <f>B19</f>
        <v>50</v>
      </c>
      <c r="D23">
        <f>B19</f>
        <v>50</v>
      </c>
      <c r="E23">
        <f>B19</f>
        <v>50</v>
      </c>
      <c r="F23">
        <f>B19</f>
        <v>50</v>
      </c>
      <c r="G23">
        <f>B19</f>
        <v>50</v>
      </c>
      <c r="H23">
        <f>B19</f>
        <v>50</v>
      </c>
      <c r="I23">
        <f>B19</f>
        <v>50</v>
      </c>
      <c r="J23">
        <f>B19</f>
        <v>50</v>
      </c>
    </row>
    <row r="24" spans="3:10" ht="12.75">
      <c r="C24">
        <f>B19</f>
        <v>50</v>
      </c>
      <c r="D24">
        <f>B19</f>
        <v>50</v>
      </c>
      <c r="E24">
        <f>B19</f>
        <v>50</v>
      </c>
      <c r="F24">
        <f>B19</f>
        <v>50</v>
      </c>
      <c r="G24">
        <f>B19</f>
        <v>50</v>
      </c>
      <c r="H24">
        <f>B19</f>
        <v>50</v>
      </c>
      <c r="I24">
        <f>B19</f>
        <v>50</v>
      </c>
      <c r="J24">
        <f>B19</f>
        <v>50</v>
      </c>
    </row>
    <row r="25" spans="3:10" ht="12.75">
      <c r="C25">
        <f>B19</f>
        <v>50</v>
      </c>
      <c r="D25">
        <f>B19</f>
        <v>50</v>
      </c>
      <c r="E25">
        <f>B19</f>
        <v>50</v>
      </c>
      <c r="F25">
        <f>B19</f>
        <v>50</v>
      </c>
      <c r="G25">
        <f>B19</f>
        <v>50</v>
      </c>
      <c r="H25">
        <f>B19</f>
        <v>50</v>
      </c>
      <c r="I25">
        <f>B19</f>
        <v>50</v>
      </c>
      <c r="J25">
        <f>B19</f>
        <v>50</v>
      </c>
    </row>
    <row r="27" spans="1:2" ht="12.75">
      <c r="A27" t="s">
        <v>1</v>
      </c>
      <c r="B27">
        <f>Data!O7</f>
        <v>0.08333333333333333</v>
      </c>
    </row>
    <row r="28" spans="3:10" ht="12.75">
      <c r="C28">
        <f>B27</f>
        <v>0.08333333333333333</v>
      </c>
      <c r="D28">
        <f>B27</f>
        <v>0.08333333333333333</v>
      </c>
      <c r="E28">
        <f>B27</f>
        <v>0.08333333333333333</v>
      </c>
      <c r="F28">
        <f>B27</f>
        <v>0.08333333333333333</v>
      </c>
      <c r="G28">
        <f>B27</f>
        <v>0.08333333333333333</v>
      </c>
      <c r="H28">
        <f>B27</f>
        <v>0.08333333333333333</v>
      </c>
      <c r="I28">
        <f>B27</f>
        <v>0.08333333333333333</v>
      </c>
      <c r="J28">
        <f>B27</f>
        <v>0.08333333333333333</v>
      </c>
    </row>
    <row r="29" spans="3:10" ht="12.75">
      <c r="C29">
        <f>B27</f>
        <v>0.08333333333333333</v>
      </c>
      <c r="D29">
        <f>B27</f>
        <v>0.08333333333333333</v>
      </c>
      <c r="E29">
        <f>B27</f>
        <v>0.08333333333333333</v>
      </c>
      <c r="F29">
        <f>B27</f>
        <v>0.08333333333333333</v>
      </c>
      <c r="G29">
        <f>B27</f>
        <v>0.08333333333333333</v>
      </c>
      <c r="H29">
        <f>B27</f>
        <v>0.08333333333333333</v>
      </c>
      <c r="I29">
        <f>B27</f>
        <v>0.08333333333333333</v>
      </c>
      <c r="J29">
        <f>B27</f>
        <v>0.08333333333333333</v>
      </c>
    </row>
    <row r="30" spans="3:10" ht="12.75">
      <c r="C30">
        <f>B27</f>
        <v>0.08333333333333333</v>
      </c>
      <c r="D30">
        <f>B27</f>
        <v>0.08333333333333333</v>
      </c>
      <c r="E30">
        <f>B27</f>
        <v>0.08333333333333333</v>
      </c>
      <c r="F30">
        <f>B27</f>
        <v>0.08333333333333333</v>
      </c>
      <c r="G30">
        <f>B27</f>
        <v>0.08333333333333333</v>
      </c>
      <c r="H30">
        <f>B27</f>
        <v>0.08333333333333333</v>
      </c>
      <c r="I30">
        <f>B27</f>
        <v>0.08333333333333333</v>
      </c>
      <c r="J30">
        <f>B27</f>
        <v>0.08333333333333333</v>
      </c>
    </row>
    <row r="31" spans="3:10" ht="12.75">
      <c r="C31">
        <f>B27</f>
        <v>0.08333333333333333</v>
      </c>
      <c r="D31">
        <f>B27</f>
        <v>0.08333333333333333</v>
      </c>
      <c r="E31">
        <f>B27</f>
        <v>0.08333333333333333</v>
      </c>
      <c r="F31">
        <f>B27</f>
        <v>0.08333333333333333</v>
      </c>
      <c r="G31">
        <f>B27</f>
        <v>0.08333333333333333</v>
      </c>
      <c r="H31">
        <f>B27</f>
        <v>0.08333333333333333</v>
      </c>
      <c r="I31">
        <f>B27</f>
        <v>0.08333333333333333</v>
      </c>
      <c r="J31">
        <f>B27</f>
        <v>0.08333333333333333</v>
      </c>
    </row>
    <row r="32" spans="3:10" ht="12.75">
      <c r="C32">
        <f>B27</f>
        <v>0.08333333333333333</v>
      </c>
      <c r="D32">
        <f>B27</f>
        <v>0.08333333333333333</v>
      </c>
      <c r="E32">
        <f>B27</f>
        <v>0.08333333333333333</v>
      </c>
      <c r="F32">
        <f>B27</f>
        <v>0.08333333333333333</v>
      </c>
      <c r="G32">
        <f>B27</f>
        <v>0.08333333333333333</v>
      </c>
      <c r="H32">
        <f>B27</f>
        <v>0.08333333333333333</v>
      </c>
      <c r="I32">
        <f>B27</f>
        <v>0.08333333333333333</v>
      </c>
      <c r="J32">
        <f>B27</f>
        <v>0.08333333333333333</v>
      </c>
    </row>
    <row r="33" spans="3:10" ht="12.75">
      <c r="C33">
        <f>B27</f>
        <v>0.08333333333333333</v>
      </c>
      <c r="D33">
        <f>B27</f>
        <v>0.08333333333333333</v>
      </c>
      <c r="E33">
        <f>B27</f>
        <v>0.08333333333333333</v>
      </c>
      <c r="F33">
        <f>B27</f>
        <v>0.08333333333333333</v>
      </c>
      <c r="G33">
        <f>B27</f>
        <v>0.08333333333333333</v>
      </c>
      <c r="H33">
        <f>B27</f>
        <v>0.08333333333333333</v>
      </c>
      <c r="I33">
        <f>B27</f>
        <v>0.08333333333333333</v>
      </c>
      <c r="J33">
        <f>B27</f>
        <v>0.08333333333333333</v>
      </c>
    </row>
    <row r="35" spans="1:2" ht="12.75">
      <c r="A35" t="s">
        <v>4</v>
      </c>
      <c r="B35">
        <f>Data!O8</f>
        <v>0.05</v>
      </c>
    </row>
    <row r="36" spans="3:10" ht="12.75">
      <c r="C36">
        <f>B35</f>
        <v>0.05</v>
      </c>
      <c r="D36">
        <f>B35</f>
        <v>0.05</v>
      </c>
      <c r="E36">
        <f>B35</f>
        <v>0.05</v>
      </c>
      <c r="F36">
        <f>B35</f>
        <v>0.05</v>
      </c>
      <c r="G36">
        <f>B35</f>
        <v>0.05</v>
      </c>
      <c r="H36">
        <f>B35</f>
        <v>0.05</v>
      </c>
      <c r="I36">
        <f>B35</f>
        <v>0.05</v>
      </c>
      <c r="J36">
        <f>B35</f>
        <v>0.05</v>
      </c>
    </row>
    <row r="37" spans="3:10" ht="12.75">
      <c r="C37">
        <f>B35</f>
        <v>0.05</v>
      </c>
      <c r="D37">
        <f>B35</f>
        <v>0.05</v>
      </c>
      <c r="E37">
        <f>B35</f>
        <v>0.05</v>
      </c>
      <c r="F37">
        <f>B35</f>
        <v>0.05</v>
      </c>
      <c r="G37">
        <f>B35</f>
        <v>0.05</v>
      </c>
      <c r="H37">
        <f>B35</f>
        <v>0.05</v>
      </c>
      <c r="I37">
        <f>B35</f>
        <v>0.05</v>
      </c>
      <c r="J37">
        <f>B35</f>
        <v>0.05</v>
      </c>
    </row>
    <row r="38" spans="3:10" ht="12.75">
      <c r="C38">
        <f>B35</f>
        <v>0.05</v>
      </c>
      <c r="D38">
        <f>B35</f>
        <v>0.05</v>
      </c>
      <c r="E38">
        <f>B35</f>
        <v>0.05</v>
      </c>
      <c r="F38">
        <f>B35</f>
        <v>0.05</v>
      </c>
      <c r="G38">
        <f>B35</f>
        <v>0.05</v>
      </c>
      <c r="H38">
        <f>B35</f>
        <v>0.05</v>
      </c>
      <c r="I38">
        <f>B35</f>
        <v>0.05</v>
      </c>
      <c r="J38">
        <f>B35</f>
        <v>0.05</v>
      </c>
    </row>
    <row r="39" spans="3:10" ht="12.75">
      <c r="C39">
        <f>B35</f>
        <v>0.05</v>
      </c>
      <c r="D39">
        <f>B35</f>
        <v>0.05</v>
      </c>
      <c r="E39">
        <f>B35</f>
        <v>0.05</v>
      </c>
      <c r="F39">
        <f>B35</f>
        <v>0.05</v>
      </c>
      <c r="G39">
        <f>B35</f>
        <v>0.05</v>
      </c>
      <c r="H39">
        <f>B35</f>
        <v>0.05</v>
      </c>
      <c r="I39">
        <f>B35</f>
        <v>0.05</v>
      </c>
      <c r="J39">
        <f>B35</f>
        <v>0.05</v>
      </c>
    </row>
    <row r="40" spans="3:10" ht="12.75">
      <c r="C40">
        <f>B35</f>
        <v>0.05</v>
      </c>
      <c r="D40">
        <f>B35</f>
        <v>0.05</v>
      </c>
      <c r="E40">
        <f>B35</f>
        <v>0.05</v>
      </c>
      <c r="F40">
        <f>B35</f>
        <v>0.05</v>
      </c>
      <c r="G40">
        <f>B35</f>
        <v>0.05</v>
      </c>
      <c r="H40">
        <f>B35</f>
        <v>0.05</v>
      </c>
      <c r="I40">
        <f>B35</f>
        <v>0.05</v>
      </c>
      <c r="J40">
        <f>B35</f>
        <v>0.05</v>
      </c>
    </row>
    <row r="41" spans="3:10" ht="12.75">
      <c r="C41">
        <f>B35</f>
        <v>0.05</v>
      </c>
      <c r="D41">
        <f>B35</f>
        <v>0.05</v>
      </c>
      <c r="E41">
        <f>B35</f>
        <v>0.05</v>
      </c>
      <c r="F41">
        <f>B35</f>
        <v>0.05</v>
      </c>
      <c r="G41">
        <f>B35</f>
        <v>0.05</v>
      </c>
      <c r="H41">
        <f>B35</f>
        <v>0.05</v>
      </c>
      <c r="I41">
        <f>B35</f>
        <v>0.05</v>
      </c>
      <c r="J41">
        <f>B35</f>
        <v>0.05</v>
      </c>
    </row>
    <row r="43" spans="1:2" ht="12.75">
      <c r="A43" t="s">
        <v>5</v>
      </c>
      <c r="B43">
        <f>Data!O9</f>
        <v>0.01</v>
      </c>
    </row>
    <row r="44" spans="3:10" ht="12.75">
      <c r="C44">
        <f>B43</f>
        <v>0.01</v>
      </c>
      <c r="D44">
        <f>B43</f>
        <v>0.01</v>
      </c>
      <c r="E44">
        <f>B43</f>
        <v>0.01</v>
      </c>
      <c r="F44">
        <f>B43</f>
        <v>0.01</v>
      </c>
      <c r="G44">
        <f>B43</f>
        <v>0.01</v>
      </c>
      <c r="H44">
        <f>B43</f>
        <v>0.01</v>
      </c>
      <c r="I44">
        <f>B43</f>
        <v>0.01</v>
      </c>
      <c r="J44">
        <f>B43</f>
        <v>0.01</v>
      </c>
    </row>
    <row r="45" spans="3:10" ht="12.75">
      <c r="C45">
        <f>B43</f>
        <v>0.01</v>
      </c>
      <c r="D45">
        <f>B43</f>
        <v>0.01</v>
      </c>
      <c r="E45">
        <f>B43</f>
        <v>0.01</v>
      </c>
      <c r="F45">
        <f>B43</f>
        <v>0.01</v>
      </c>
      <c r="G45">
        <f>B43</f>
        <v>0.01</v>
      </c>
      <c r="H45">
        <f>B43</f>
        <v>0.01</v>
      </c>
      <c r="I45">
        <f>B43</f>
        <v>0.01</v>
      </c>
      <c r="J45">
        <f>B43</f>
        <v>0.01</v>
      </c>
    </row>
    <row r="46" spans="3:10" ht="12.75">
      <c r="C46">
        <f>B43</f>
        <v>0.01</v>
      </c>
      <c r="D46">
        <f>B43</f>
        <v>0.01</v>
      </c>
      <c r="E46">
        <f>B43</f>
        <v>0.01</v>
      </c>
      <c r="F46">
        <f>B43</f>
        <v>0.01</v>
      </c>
      <c r="G46">
        <f>B43</f>
        <v>0.01</v>
      </c>
      <c r="H46">
        <f>B43</f>
        <v>0.01</v>
      </c>
      <c r="I46">
        <f>B43</f>
        <v>0.01</v>
      </c>
      <c r="J46">
        <f>B43</f>
        <v>0.01</v>
      </c>
    </row>
    <row r="47" spans="3:10" ht="12.75">
      <c r="C47">
        <f>B43</f>
        <v>0.01</v>
      </c>
      <c r="D47">
        <f>B43</f>
        <v>0.01</v>
      </c>
      <c r="E47">
        <f>B43</f>
        <v>0.01</v>
      </c>
      <c r="F47">
        <f>B43</f>
        <v>0.01</v>
      </c>
      <c r="G47">
        <f>B43</f>
        <v>0.01</v>
      </c>
      <c r="H47">
        <f>B43</f>
        <v>0.01</v>
      </c>
      <c r="I47">
        <f>B43</f>
        <v>0.01</v>
      </c>
      <c r="J47">
        <f>B43</f>
        <v>0.01</v>
      </c>
    </row>
    <row r="48" spans="3:10" ht="12.75">
      <c r="C48">
        <f>B43</f>
        <v>0.01</v>
      </c>
      <c r="D48">
        <f>B43</f>
        <v>0.01</v>
      </c>
      <c r="E48">
        <f>B43</f>
        <v>0.01</v>
      </c>
      <c r="F48">
        <f>B43</f>
        <v>0.01</v>
      </c>
      <c r="G48">
        <f>B43</f>
        <v>0.01</v>
      </c>
      <c r="H48">
        <f>B43</f>
        <v>0.01</v>
      </c>
      <c r="I48">
        <f>B43</f>
        <v>0.01</v>
      </c>
      <c r="J48">
        <f>B43</f>
        <v>0.01</v>
      </c>
    </row>
    <row r="49" spans="3:10" ht="12.75">
      <c r="C49">
        <f>B43</f>
        <v>0.01</v>
      </c>
      <c r="D49">
        <f>B43</f>
        <v>0.01</v>
      </c>
      <c r="E49">
        <f>B43</f>
        <v>0.01</v>
      </c>
      <c r="F49">
        <f>B43</f>
        <v>0.01</v>
      </c>
      <c r="G49">
        <f>B43</f>
        <v>0.01</v>
      </c>
      <c r="H49">
        <f>B43</f>
        <v>0.01</v>
      </c>
      <c r="I49">
        <f>B43</f>
        <v>0.01</v>
      </c>
      <c r="J49">
        <f>B43</f>
        <v>0.01</v>
      </c>
    </row>
    <row r="51" spans="1:10" ht="12.75">
      <c r="A51" t="s">
        <v>6</v>
      </c>
      <c r="C51" s="2">
        <f>(C4-C3)/(C28)</f>
        <v>120</v>
      </c>
      <c r="D51" s="2">
        <f aca="true" t="shared" si="6" ref="D51:J51">(D4-D3)/(D28)</f>
        <v>168</v>
      </c>
      <c r="E51" s="2">
        <f t="shared" si="6"/>
        <v>216</v>
      </c>
      <c r="F51" s="2">
        <f t="shared" si="6"/>
        <v>288</v>
      </c>
      <c r="G51" s="2">
        <f t="shared" si="6"/>
        <v>348</v>
      </c>
      <c r="H51" s="2">
        <f t="shared" si="6"/>
        <v>324</v>
      </c>
      <c r="I51" s="2">
        <f t="shared" si="6"/>
        <v>264</v>
      </c>
      <c r="J51" s="2">
        <f t="shared" si="6"/>
        <v>168</v>
      </c>
    </row>
    <row r="52" spans="3:10" ht="12.75">
      <c r="C52" s="2">
        <f aca="true" t="shared" si="7" ref="C52:J52">(C5-C4)/(C29)</f>
        <v>132</v>
      </c>
      <c r="D52" s="2">
        <f t="shared" si="7"/>
        <v>156</v>
      </c>
      <c r="E52" s="2">
        <f t="shared" si="7"/>
        <v>204</v>
      </c>
      <c r="F52" s="2">
        <f t="shared" si="7"/>
        <v>216</v>
      </c>
      <c r="G52" s="2">
        <f t="shared" si="7"/>
        <v>240</v>
      </c>
      <c r="H52" s="2">
        <f t="shared" si="7"/>
        <v>264</v>
      </c>
      <c r="I52" s="2">
        <f t="shared" si="7"/>
        <v>240</v>
      </c>
      <c r="J52" s="2">
        <f t="shared" si="7"/>
        <v>228</v>
      </c>
    </row>
    <row r="53" spans="3:10" ht="12.75">
      <c r="C53" s="2">
        <f aca="true" t="shared" si="8" ref="C53:J53">(C6-C5)/(C30)</f>
        <v>144</v>
      </c>
      <c r="D53" s="2">
        <f t="shared" si="8"/>
        <v>192</v>
      </c>
      <c r="E53" s="2">
        <f t="shared" si="8"/>
        <v>192</v>
      </c>
      <c r="F53" s="2">
        <f t="shared" si="8"/>
        <v>240</v>
      </c>
      <c r="G53" s="2">
        <f t="shared" si="8"/>
        <v>264</v>
      </c>
      <c r="H53" s="2">
        <f t="shared" si="8"/>
        <v>240</v>
      </c>
      <c r="I53" s="2">
        <f t="shared" si="8"/>
        <v>252</v>
      </c>
      <c r="J53" s="2">
        <f t="shared" si="8"/>
        <v>192</v>
      </c>
    </row>
    <row r="54" spans="3:10" ht="12.75">
      <c r="C54" s="2" t="e">
        <f aca="true" t="shared" si="9" ref="C54:J54">(C7-C6)/(C31)</f>
        <v>#VALUE!</v>
      </c>
      <c r="D54" s="2">
        <f t="shared" si="9"/>
        <v>108</v>
      </c>
      <c r="E54" s="2" t="e">
        <f t="shared" si="9"/>
        <v>#VALUE!</v>
      </c>
      <c r="F54" s="2">
        <f t="shared" si="9"/>
        <v>156</v>
      </c>
      <c r="G54" s="2" t="e">
        <f t="shared" si="9"/>
        <v>#VALUE!</v>
      </c>
      <c r="H54" s="2">
        <f t="shared" si="9"/>
        <v>168</v>
      </c>
      <c r="I54" s="2" t="e">
        <f t="shared" si="9"/>
        <v>#VALUE!</v>
      </c>
      <c r="J54" s="2">
        <f t="shared" si="9"/>
        <v>180</v>
      </c>
    </row>
    <row r="55" spans="3:10" ht="12.75">
      <c r="C55" s="2" t="e">
        <f aca="true" t="shared" si="10" ref="C55:J55">(C8-C7)/(C32)</f>
        <v>#VALUE!</v>
      </c>
      <c r="D55" s="2" t="e">
        <f t="shared" si="10"/>
        <v>#VALUE!</v>
      </c>
      <c r="E55" s="2" t="e">
        <f t="shared" si="10"/>
        <v>#VALUE!</v>
      </c>
      <c r="F55" s="2">
        <f t="shared" si="10"/>
        <v>852</v>
      </c>
      <c r="G55" s="2" t="e">
        <f t="shared" si="10"/>
        <v>#VALUE!</v>
      </c>
      <c r="H55" s="2">
        <f t="shared" si="10"/>
        <v>960</v>
      </c>
      <c r="I55" s="2" t="e">
        <f t="shared" si="10"/>
        <v>#VALUE!</v>
      </c>
      <c r="J55" s="2">
        <f t="shared" si="10"/>
        <v>756</v>
      </c>
    </row>
    <row r="56" spans="3:10" ht="12.75">
      <c r="C56" s="2" t="e">
        <f aca="true" t="shared" si="11" ref="C56:J56">(C9-C8)/(C33)</f>
        <v>#VALUE!</v>
      </c>
      <c r="D56" s="2" t="e">
        <f t="shared" si="11"/>
        <v>#VALUE!</v>
      </c>
      <c r="E56" s="2" t="e">
        <f t="shared" si="11"/>
        <v>#VALUE!</v>
      </c>
      <c r="F56" s="2" t="e">
        <f t="shared" si="11"/>
        <v>#VALUE!</v>
      </c>
      <c r="G56" s="2" t="e">
        <f t="shared" si="11"/>
        <v>#VALUE!</v>
      </c>
      <c r="H56" s="2" t="e">
        <f t="shared" si="11"/>
        <v>#VALUE!</v>
      </c>
      <c r="I56" s="2" t="e">
        <f t="shared" si="11"/>
        <v>#VALUE!</v>
      </c>
      <c r="J56" s="2" t="e">
        <f t="shared" si="11"/>
        <v>#VALUE!</v>
      </c>
    </row>
    <row r="57" spans="3:10" ht="12.75">
      <c r="C57" s="2"/>
      <c r="D57" s="2"/>
      <c r="E57" s="2"/>
      <c r="F57" s="2"/>
      <c r="G57" s="2"/>
      <c r="H57" s="2"/>
      <c r="I57" s="2"/>
      <c r="J57" s="2"/>
    </row>
    <row r="58" spans="1:10" ht="12.75">
      <c r="A58" t="s">
        <v>0</v>
      </c>
      <c r="C58" s="2" t="e">
        <f aca="true" t="shared" si="12" ref="C58:J58">((-B4+D4)+(-B3+D3))/(4*C20)</f>
        <v>#VALUE!</v>
      </c>
      <c r="D58" s="2">
        <f t="shared" si="12"/>
        <v>-0.94</v>
      </c>
      <c r="E58" s="2">
        <f t="shared" si="12"/>
        <v>-0.89</v>
      </c>
      <c r="F58" s="2">
        <f t="shared" si="12"/>
        <v>-0.795</v>
      </c>
      <c r="G58" s="2">
        <f t="shared" si="12"/>
        <v>-0.635</v>
      </c>
      <c r="H58" s="2">
        <f t="shared" si="12"/>
        <v>-0.445</v>
      </c>
      <c r="I58" s="2">
        <f t="shared" si="12"/>
        <v>-0.275</v>
      </c>
      <c r="J58" s="2" t="e">
        <f t="shared" si="12"/>
        <v>#VALUE!</v>
      </c>
    </row>
    <row r="59" spans="3:10" ht="12.75">
      <c r="C59" s="2" t="e">
        <f aca="true" t="shared" si="13" ref="C59:J59">((-B5+D5)+(-B4+D4))/(4*C21)</f>
        <v>#VALUE!</v>
      </c>
      <c r="D59" s="2">
        <f t="shared" si="13"/>
        <v>-0.87</v>
      </c>
      <c r="E59" s="2">
        <f t="shared" si="13"/>
        <v>-0.815</v>
      </c>
      <c r="F59" s="2">
        <f t="shared" si="13"/>
        <v>-0.725</v>
      </c>
      <c r="G59" s="2">
        <f t="shared" si="13"/>
        <v>-0.6</v>
      </c>
      <c r="H59" s="2">
        <f t="shared" si="13"/>
        <v>-0.48</v>
      </c>
      <c r="I59" s="2">
        <f t="shared" si="13"/>
        <v>-0.355</v>
      </c>
      <c r="J59" s="2" t="e">
        <f t="shared" si="13"/>
        <v>#VALUE!</v>
      </c>
    </row>
    <row r="60" spans="3:10" ht="12.75">
      <c r="C60" s="2" t="e">
        <f aca="true" t="shared" si="14" ref="C60:J60">((-B6+D6)+(-B5+D5))/(4*C22)</f>
        <v>#VALUE!</v>
      </c>
      <c r="D60" s="2">
        <f t="shared" si="14"/>
        <v>-0.82</v>
      </c>
      <c r="E60" s="2">
        <f t="shared" si="14"/>
        <v>-0.77</v>
      </c>
      <c r="F60" s="2">
        <f t="shared" si="14"/>
        <v>-0.68</v>
      </c>
      <c r="G60" s="2">
        <f t="shared" si="14"/>
        <v>-0.58</v>
      </c>
      <c r="H60" s="2">
        <f t="shared" si="14"/>
        <v>-0.485</v>
      </c>
      <c r="I60" s="2">
        <f t="shared" si="14"/>
        <v>-0.39</v>
      </c>
      <c r="J60" s="2" t="e">
        <f t="shared" si="14"/>
        <v>#VALUE!</v>
      </c>
    </row>
    <row r="61" spans="3:10" ht="12.75">
      <c r="C61" s="2" t="e">
        <f aca="true" t="shared" si="15" ref="C61:J61">((-B7+D7)+(-B6+D6))/(4*C23)</f>
        <v>#VALUE!</v>
      </c>
      <c r="D61" s="2" t="e">
        <f t="shared" si="15"/>
        <v>#VALUE!</v>
      </c>
      <c r="E61" s="2">
        <f t="shared" si="15"/>
        <v>-0.73</v>
      </c>
      <c r="F61" s="2" t="e">
        <f t="shared" si="15"/>
        <v>#VALUE!</v>
      </c>
      <c r="G61" s="2">
        <f t="shared" si="15"/>
        <v>-0.575</v>
      </c>
      <c r="H61" s="2" t="e">
        <f t="shared" si="15"/>
        <v>#VALUE!</v>
      </c>
      <c r="I61" s="2">
        <f t="shared" si="15"/>
        <v>-0.405</v>
      </c>
      <c r="J61" s="2" t="e">
        <f t="shared" si="15"/>
        <v>#VALUE!</v>
      </c>
    </row>
    <row r="62" spans="3:10" ht="12.75">
      <c r="C62" s="2" t="e">
        <f aca="true" t="shared" si="16" ref="C62:J62">((-B8+D8)+(-B7+D7))/(4*C24)</f>
        <v>#VALUE!</v>
      </c>
      <c r="D62" s="2" t="e">
        <f t="shared" si="16"/>
        <v>#VALUE!</v>
      </c>
      <c r="E62" s="2" t="e">
        <f t="shared" si="16"/>
        <v>#VALUE!</v>
      </c>
      <c r="F62" s="2" t="e">
        <f t="shared" si="16"/>
        <v>#VALUE!</v>
      </c>
      <c r="G62" s="2">
        <f t="shared" si="16"/>
        <v>-0.525</v>
      </c>
      <c r="H62" s="2" t="e">
        <f t="shared" si="16"/>
        <v>#VALUE!</v>
      </c>
      <c r="I62" s="2">
        <f t="shared" si="16"/>
        <v>-0.485</v>
      </c>
      <c r="J62" s="2" t="e">
        <f t="shared" si="16"/>
        <v>#VALUE!</v>
      </c>
    </row>
    <row r="63" spans="3:10" ht="12.75">
      <c r="C63" s="2" t="e">
        <f aca="true" t="shared" si="17" ref="C63:J63">((-B9+D9)+(-B8+D8))/(4*C25)</f>
        <v>#VALUE!</v>
      </c>
      <c r="D63" s="2" t="e">
        <f t="shared" si="17"/>
        <v>#VALUE!</v>
      </c>
      <c r="E63" s="2" t="e">
        <f t="shared" si="17"/>
        <v>#VALUE!</v>
      </c>
      <c r="F63" s="2" t="e">
        <f t="shared" si="17"/>
        <v>#VALUE!</v>
      </c>
      <c r="G63" s="2" t="e">
        <f t="shared" si="17"/>
        <v>#VALUE!</v>
      </c>
      <c r="H63" s="2" t="e">
        <f t="shared" si="17"/>
        <v>#VALUE!</v>
      </c>
      <c r="I63" s="2" t="e">
        <f t="shared" si="17"/>
        <v>#VALUE!</v>
      </c>
      <c r="J63" s="2" t="e">
        <f t="shared" si="17"/>
        <v>#VALUE!</v>
      </c>
    </row>
    <row r="65" spans="1:10" ht="12.75">
      <c r="A65" t="s">
        <v>7</v>
      </c>
      <c r="C65" s="2" t="e">
        <f aca="true" t="shared" si="18" ref="C65:I65">((B4-(2*C4)+D4)+(B3-(2*C3)+D3))/(2*((C20)^2))</f>
        <v>#VALUE!</v>
      </c>
      <c r="D65" s="2">
        <f t="shared" si="18"/>
        <v>0.0008</v>
      </c>
      <c r="E65" s="2">
        <f t="shared" si="18"/>
        <v>0.0012</v>
      </c>
      <c r="F65" s="2">
        <f t="shared" si="18"/>
        <v>0.0026</v>
      </c>
      <c r="G65" s="2">
        <f t="shared" si="18"/>
        <v>0.0038</v>
      </c>
      <c r="H65" s="2">
        <f t="shared" si="18"/>
        <v>0.0038</v>
      </c>
      <c r="I65" s="2">
        <f t="shared" si="18"/>
        <v>0.003</v>
      </c>
      <c r="J65" s="2" t="e">
        <f aca="true" t="shared" si="19" ref="J65:J70">((I4-(2*J4)+K4)+(I3-(2*J3)+K3))/(2*((J20)^2))</f>
        <v>#VALUE!</v>
      </c>
    </row>
    <row r="66" spans="3:10" ht="12.75">
      <c r="C66" s="2" t="e">
        <f aca="true" t="shared" si="20" ref="C66:I66">((B5-(2*C5)+D5)+(B4-(2*C4)+D4))/(2*((C21)^2))</f>
        <v>#VALUE!</v>
      </c>
      <c r="D66" s="2">
        <f t="shared" si="20"/>
        <v>0.0012</v>
      </c>
      <c r="E66" s="2">
        <f t="shared" si="20"/>
        <v>0.001</v>
      </c>
      <c r="F66" s="2">
        <f t="shared" si="20"/>
        <v>0.0026</v>
      </c>
      <c r="G66" s="2">
        <f t="shared" si="20"/>
        <v>0.0024</v>
      </c>
      <c r="H66" s="2">
        <f t="shared" si="20"/>
        <v>0.0024</v>
      </c>
      <c r="I66" s="2">
        <f t="shared" si="20"/>
        <v>0.0026</v>
      </c>
      <c r="J66" s="2" t="e">
        <f t="shared" si="19"/>
        <v>#VALUE!</v>
      </c>
    </row>
    <row r="67" spans="3:10" ht="12.75">
      <c r="C67" s="2" t="e">
        <f aca="true" t="shared" si="21" ref="C67:I67">((B6-(2*C6)+D6)+(B5-(2*C5)+D5))/(2*((C22)^2))</f>
        <v>#VALUE!</v>
      </c>
      <c r="D67" s="2">
        <f t="shared" si="21"/>
        <v>0.0008</v>
      </c>
      <c r="E67" s="2">
        <f t="shared" si="21"/>
        <v>0.0012</v>
      </c>
      <c r="F67" s="2">
        <f t="shared" si="21"/>
        <v>0.0024</v>
      </c>
      <c r="G67" s="2">
        <f t="shared" si="21"/>
        <v>0.0016</v>
      </c>
      <c r="H67" s="2">
        <f t="shared" si="21"/>
        <v>0.0022</v>
      </c>
      <c r="I67" s="2">
        <f t="shared" si="21"/>
        <v>0.0016</v>
      </c>
      <c r="J67" s="2" t="e">
        <f t="shared" si="19"/>
        <v>#VALUE!</v>
      </c>
    </row>
    <row r="68" spans="3:10" ht="12.75">
      <c r="C68" s="2" t="e">
        <f aca="true" t="shared" si="22" ref="C68:I68">((B7-(2*C7)+D7)+(B6-(2*C6)+D6))/(2*((C23)^2))</f>
        <v>#VALUE!</v>
      </c>
      <c r="D68" s="2" t="e">
        <f t="shared" si="22"/>
        <v>#VALUE!</v>
      </c>
      <c r="E68" s="2" t="e">
        <f t="shared" si="22"/>
        <v>#VALUE!</v>
      </c>
      <c r="F68" s="2" t="e">
        <f t="shared" si="22"/>
        <v>#VALUE!</v>
      </c>
      <c r="G68" s="2" t="e">
        <f t="shared" si="22"/>
        <v>#VALUE!</v>
      </c>
      <c r="H68" s="2" t="e">
        <f t="shared" si="22"/>
        <v>#VALUE!</v>
      </c>
      <c r="I68" s="2" t="e">
        <f t="shared" si="22"/>
        <v>#VALUE!</v>
      </c>
      <c r="J68" s="2" t="e">
        <f t="shared" si="19"/>
        <v>#VALUE!</v>
      </c>
    </row>
    <row r="69" spans="3:10" ht="12.75">
      <c r="C69" s="2" t="e">
        <f aca="true" t="shared" si="23" ref="C69:I70">((B8-(2*C8)+D8)+(B7-(2*C7)+D7))/(2*((C24)^2))</f>
        <v>#VALUE!</v>
      </c>
      <c r="D69" s="2" t="e">
        <f t="shared" si="23"/>
        <v>#VALUE!</v>
      </c>
      <c r="E69" s="2" t="e">
        <f t="shared" si="23"/>
        <v>#VALUE!</v>
      </c>
      <c r="F69" s="2" t="e">
        <f t="shared" si="23"/>
        <v>#VALUE!</v>
      </c>
      <c r="G69" s="2" t="e">
        <f t="shared" si="23"/>
        <v>#VALUE!</v>
      </c>
      <c r="H69" s="2" t="e">
        <f t="shared" si="23"/>
        <v>#VALUE!</v>
      </c>
      <c r="I69" s="2" t="e">
        <f t="shared" si="23"/>
        <v>#VALUE!</v>
      </c>
      <c r="J69" s="2" t="e">
        <f t="shared" si="19"/>
        <v>#VALUE!</v>
      </c>
    </row>
    <row r="70" spans="3:10" ht="12.75">
      <c r="C70" s="2" t="e">
        <f t="shared" si="23"/>
        <v>#VALUE!</v>
      </c>
      <c r="D70" s="2" t="e">
        <f t="shared" si="23"/>
        <v>#VALUE!</v>
      </c>
      <c r="E70" s="2" t="e">
        <f t="shared" si="23"/>
        <v>#VALUE!</v>
      </c>
      <c r="F70" s="2" t="e">
        <f t="shared" si="23"/>
        <v>#VALUE!</v>
      </c>
      <c r="G70" s="2" t="e">
        <f t="shared" si="23"/>
        <v>#VALUE!</v>
      </c>
      <c r="H70" s="2" t="e">
        <f t="shared" si="23"/>
        <v>#VALUE!</v>
      </c>
      <c r="I70" s="2" t="e">
        <f t="shared" si="23"/>
        <v>#VALUE!</v>
      </c>
      <c r="J70" s="2" t="e">
        <f t="shared" si="19"/>
        <v>#VALUE!</v>
      </c>
    </row>
    <row r="72" spans="1:10" ht="12.75">
      <c r="A72" t="s">
        <v>8</v>
      </c>
      <c r="C72" s="2" t="e">
        <f>C51/(0.5*(C12*C12)*C65)</f>
        <v>#VALUE!</v>
      </c>
      <c r="D72" s="2">
        <f aca="true" t="shared" si="24" ref="D72:J72">D51/(0.5*(D12*D12)*D65)</f>
        <v>0.05761316872427984</v>
      </c>
      <c r="E72" s="2">
        <f t="shared" si="24"/>
        <v>0.047603305785123964</v>
      </c>
      <c r="F72" s="2">
        <f t="shared" si="24"/>
        <v>0.0282574568288854</v>
      </c>
      <c r="G72" s="2">
        <f t="shared" si="24"/>
        <v>0.02254944841327696</v>
      </c>
      <c r="H72" s="2">
        <f t="shared" si="24"/>
        <v>0.020276613054634206</v>
      </c>
      <c r="I72" s="2">
        <f t="shared" si="24"/>
        <v>0.020224073542085608</v>
      </c>
      <c r="J72" s="2" t="e">
        <f t="shared" si="24"/>
        <v>#VALUE!</v>
      </c>
    </row>
    <row r="73" spans="3:10" ht="12.75">
      <c r="C73" s="2" t="e">
        <f aca="true" t="shared" si="25" ref="C73:J73">C52/(0.5*(C13*C13)*C66)</f>
        <v>#VALUE!</v>
      </c>
      <c r="D73" s="2">
        <f t="shared" si="25"/>
        <v>0.03566529492455418</v>
      </c>
      <c r="E73" s="2">
        <f t="shared" si="25"/>
        <v>0.053950413223140495</v>
      </c>
      <c r="F73" s="2">
        <f t="shared" si="25"/>
        <v>0.02119309262166405</v>
      </c>
      <c r="G73" s="2">
        <f t="shared" si="25"/>
        <v>0.024622960911049555</v>
      </c>
      <c r="H73" s="2">
        <f t="shared" si="25"/>
        <v>0.026159334126040427</v>
      </c>
      <c r="I73" s="2">
        <f t="shared" si="25"/>
        <v>0.021214063156033854</v>
      </c>
      <c r="J73" s="2" t="e">
        <f t="shared" si="25"/>
        <v>#VALUE!</v>
      </c>
    </row>
    <row r="74" spans="3:10" ht="12.75">
      <c r="C74" s="2" t="e">
        <f aca="true" t="shared" si="26" ref="C74:J74">C53/(0.5*(C14*C14)*C67)</f>
        <v>#VALUE!</v>
      </c>
      <c r="D74" s="2">
        <f t="shared" si="26"/>
        <v>0.06584362139917696</v>
      </c>
      <c r="E74" s="2">
        <f t="shared" si="26"/>
        <v>0.04231404958677686</v>
      </c>
      <c r="F74" s="2">
        <f t="shared" si="26"/>
        <v>0.025510204081632654</v>
      </c>
      <c r="G74" s="2">
        <f t="shared" si="26"/>
        <v>0.040627885503231764</v>
      </c>
      <c r="H74" s="2">
        <f t="shared" si="26"/>
        <v>0.025943141282023564</v>
      </c>
      <c r="I74" s="2">
        <f t="shared" si="26"/>
        <v>0.03619649525998277</v>
      </c>
      <c r="J74" s="2" t="e">
        <f t="shared" si="26"/>
        <v>#VALUE!</v>
      </c>
    </row>
    <row r="75" spans="3:10" ht="12.75">
      <c r="C75" s="2" t="e">
        <f aca="true" t="shared" si="27" ref="C75:J75">C54/(0.5*(C15*C15)*C68)</f>
        <v>#VALUE!</v>
      </c>
      <c r="D75" s="2" t="e">
        <f t="shared" si="27"/>
        <v>#VALUE!</v>
      </c>
      <c r="E75" s="2" t="e">
        <f t="shared" si="27"/>
        <v>#VALUE!</v>
      </c>
      <c r="F75" s="2" t="e">
        <f t="shared" si="27"/>
        <v>#VALUE!</v>
      </c>
      <c r="G75" s="2" t="e">
        <f t="shared" si="27"/>
        <v>#VALUE!</v>
      </c>
      <c r="H75" s="2" t="e">
        <f t="shared" si="27"/>
        <v>#VALUE!</v>
      </c>
      <c r="I75" s="2" t="e">
        <f t="shared" si="27"/>
        <v>#VALUE!</v>
      </c>
      <c r="J75" s="2" t="e">
        <f t="shared" si="27"/>
        <v>#VALUE!</v>
      </c>
    </row>
    <row r="76" spans="3:10" ht="12.75">
      <c r="C76" s="2" t="e">
        <f aca="true" t="shared" si="28" ref="C76:J76">C55/(0.5*(C16*C16)*C69)</f>
        <v>#VALUE!</v>
      </c>
      <c r="D76" s="2" t="e">
        <f t="shared" si="28"/>
        <v>#VALUE!</v>
      </c>
      <c r="E76" s="2" t="e">
        <f t="shared" si="28"/>
        <v>#VALUE!</v>
      </c>
      <c r="F76" s="2" t="e">
        <f t="shared" si="28"/>
        <v>#VALUE!</v>
      </c>
      <c r="G76" s="2" t="e">
        <f t="shared" si="28"/>
        <v>#VALUE!</v>
      </c>
      <c r="H76" s="2" t="e">
        <f t="shared" si="28"/>
        <v>#VALUE!</v>
      </c>
      <c r="I76" s="2" t="e">
        <f t="shared" si="28"/>
        <v>#VALUE!</v>
      </c>
      <c r="J76" s="2" t="e">
        <f t="shared" si="28"/>
        <v>#VALUE!</v>
      </c>
    </row>
    <row r="77" spans="3:10" ht="12.75">
      <c r="C77" s="2" t="e">
        <f aca="true" t="shared" si="29" ref="C77:J77">C56/(0.5*(C17*C17)*C70)</f>
        <v>#VALUE!</v>
      </c>
      <c r="D77" s="2" t="e">
        <f t="shared" si="29"/>
        <v>#VALUE!</v>
      </c>
      <c r="E77" s="2" t="e">
        <f t="shared" si="29"/>
        <v>#VALUE!</v>
      </c>
      <c r="F77" s="2" t="e">
        <f t="shared" si="29"/>
        <v>#VALUE!</v>
      </c>
      <c r="G77" s="2" t="e">
        <f t="shared" si="29"/>
        <v>#VALUE!</v>
      </c>
      <c r="H77" s="2" t="e">
        <f t="shared" si="29"/>
        <v>#VALUE!</v>
      </c>
      <c r="I77" s="2" t="e">
        <f t="shared" si="29"/>
        <v>#VALUE!</v>
      </c>
      <c r="J77" s="2" t="e">
        <f t="shared" si="29"/>
        <v>#VALUE!</v>
      </c>
    </row>
    <row r="79" spans="1:10" ht="12.75">
      <c r="A79" t="s">
        <v>11</v>
      </c>
      <c r="C79" t="e">
        <f>SQRT(ABS(C72))</f>
        <v>#VALUE!</v>
      </c>
      <c r="D79" s="3">
        <f aca="true" t="shared" si="30" ref="D79:J79">SQRT(ABS(D72))</f>
        <v>0.2400274332743652</v>
      </c>
      <c r="E79" s="3">
        <f t="shared" si="30"/>
        <v>0.21818181818181817</v>
      </c>
      <c r="F79" s="3">
        <f t="shared" si="30"/>
        <v>0.16809954440415775</v>
      </c>
      <c r="G79" s="3">
        <f t="shared" si="30"/>
        <v>0.15016473758268603</v>
      </c>
      <c r="H79" s="3">
        <f t="shared" si="30"/>
        <v>0.14239597274724522</v>
      </c>
      <c r="I79" s="3">
        <f t="shared" si="30"/>
        <v>0.14221136924341038</v>
      </c>
      <c r="J79" t="e">
        <f t="shared" si="30"/>
        <v>#VALUE!</v>
      </c>
    </row>
    <row r="80" spans="3:10" ht="12.75">
      <c r="C80" t="e">
        <f aca="true" t="shared" si="31" ref="C80:J80">SQRT(ABS(C73))</f>
        <v>#VALUE!</v>
      </c>
      <c r="D80" s="3">
        <f t="shared" si="31"/>
        <v>0.18885257457751053</v>
      </c>
      <c r="E80" s="3">
        <f t="shared" si="31"/>
        <v>0.23227228251158272</v>
      </c>
      <c r="F80" s="3">
        <f t="shared" si="31"/>
        <v>0.14557847581859087</v>
      </c>
      <c r="G80" s="3">
        <f t="shared" si="31"/>
        <v>0.15691705105261683</v>
      </c>
      <c r="H80" s="3">
        <f t="shared" si="31"/>
        <v>0.16173847447666997</v>
      </c>
      <c r="I80" s="3">
        <f t="shared" si="31"/>
        <v>0.14565048285547788</v>
      </c>
      <c r="J80" t="e">
        <f t="shared" si="31"/>
        <v>#VALUE!</v>
      </c>
    </row>
    <row r="81" spans="3:10" ht="12.75">
      <c r="C81" t="e">
        <f aca="true" t="shared" si="32" ref="C81:J81">SQRT(ABS(C74))</f>
        <v>#VALUE!</v>
      </c>
      <c r="D81" s="3">
        <f t="shared" si="32"/>
        <v>0.2566001196398337</v>
      </c>
      <c r="E81" s="3">
        <f t="shared" si="32"/>
        <v>0.205703790890632</v>
      </c>
      <c r="F81" s="3">
        <f t="shared" si="32"/>
        <v>0.15971914124998499</v>
      </c>
      <c r="G81" s="3">
        <f t="shared" si="32"/>
        <v>0.2015636016329133</v>
      </c>
      <c r="H81" s="3">
        <f t="shared" si="32"/>
        <v>0.1610687470679013</v>
      </c>
      <c r="I81" s="3">
        <f t="shared" si="32"/>
        <v>0.19025376542918346</v>
      </c>
      <c r="J81" t="e">
        <f t="shared" si="32"/>
        <v>#VALUE!</v>
      </c>
    </row>
    <row r="82" spans="3:10" ht="12.75">
      <c r="C82" t="e">
        <f aca="true" t="shared" si="33" ref="C82:J82">SQRT(ABS(C75))</f>
        <v>#VALUE!</v>
      </c>
      <c r="D82" t="e">
        <f t="shared" si="33"/>
        <v>#VALUE!</v>
      </c>
      <c r="E82" t="e">
        <f t="shared" si="33"/>
        <v>#VALUE!</v>
      </c>
      <c r="F82" t="e">
        <f t="shared" si="33"/>
        <v>#VALUE!</v>
      </c>
      <c r="G82" t="e">
        <f t="shared" si="33"/>
        <v>#VALUE!</v>
      </c>
      <c r="H82" t="e">
        <f t="shared" si="33"/>
        <v>#VALUE!</v>
      </c>
      <c r="I82" t="e">
        <f t="shared" si="33"/>
        <v>#VALUE!</v>
      </c>
      <c r="J82" t="e">
        <f t="shared" si="33"/>
        <v>#VALUE!</v>
      </c>
    </row>
    <row r="83" spans="3:10" ht="12.75">
      <c r="C83" t="e">
        <f aca="true" t="shared" si="34" ref="C83:J83">SQRT(ABS(C76))</f>
        <v>#VALUE!</v>
      </c>
      <c r="D83" t="e">
        <f t="shared" si="34"/>
        <v>#VALUE!</v>
      </c>
      <c r="E83" t="e">
        <f t="shared" si="34"/>
        <v>#VALUE!</v>
      </c>
      <c r="F83" t="e">
        <f t="shared" si="34"/>
        <v>#VALUE!</v>
      </c>
      <c r="G83" t="e">
        <f t="shared" si="34"/>
        <v>#VALUE!</v>
      </c>
      <c r="H83" t="e">
        <f t="shared" si="34"/>
        <v>#VALUE!</v>
      </c>
      <c r="I83" t="e">
        <f t="shared" si="34"/>
        <v>#VALUE!</v>
      </c>
      <c r="J83" t="e">
        <f t="shared" si="34"/>
        <v>#VALUE!</v>
      </c>
    </row>
    <row r="84" spans="3:10" ht="12.75">
      <c r="C84" t="e">
        <f aca="true" t="shared" si="35" ref="C84:J84">SQRT(ABS(C77))</f>
        <v>#VALUE!</v>
      </c>
      <c r="D84" t="e">
        <f t="shared" si="35"/>
        <v>#VALUE!</v>
      </c>
      <c r="E84" t="e">
        <f t="shared" si="35"/>
        <v>#VALUE!</v>
      </c>
      <c r="F84" t="e">
        <f t="shared" si="35"/>
        <v>#VALUE!</v>
      </c>
      <c r="G84" t="e">
        <f t="shared" si="35"/>
        <v>#VALUE!</v>
      </c>
      <c r="H84" t="e">
        <f t="shared" si="35"/>
        <v>#VALUE!</v>
      </c>
      <c r="I84" t="e">
        <f t="shared" si="35"/>
        <v>#VALUE!</v>
      </c>
      <c r="J84" t="e">
        <f t="shared" si="35"/>
        <v>#VALUE!</v>
      </c>
    </row>
    <row r="86" spans="1:10" ht="12.75">
      <c r="A86" t="s">
        <v>9</v>
      </c>
      <c r="C86" t="e">
        <f>(C51-((C36-C44)*(C3-(C12*C58))))/(0.5*C12*C12*C65)</f>
        <v>#VALUE!</v>
      </c>
      <c r="D86">
        <f aca="true" t="shared" si="36" ref="D86:J86">(D51-((D36-D44)*(D3-(D12*D58))))/(0.5*D12*D12*D65)</f>
        <v>0.0202880658436214</v>
      </c>
      <c r="E86">
        <f t="shared" si="36"/>
        <v>0.024837465564738294</v>
      </c>
      <c r="F86">
        <f t="shared" si="36"/>
        <v>0.019171899529042385</v>
      </c>
      <c r="G86">
        <f t="shared" si="36"/>
        <v>0.017729179828611233</v>
      </c>
      <c r="H86">
        <f t="shared" si="36"/>
        <v>0.016986044182990177</v>
      </c>
      <c r="I86">
        <f t="shared" si="36"/>
        <v>0.017710619553768073</v>
      </c>
      <c r="J86" t="e">
        <f t="shared" si="36"/>
        <v>#VALUE!</v>
      </c>
    </row>
    <row r="87" spans="3:10" ht="12.75">
      <c r="C87" t="e">
        <f aca="true" t="shared" si="37" ref="C87:J87">(C52-((C37-C45)*(C4-(C13*C59))))/(0.5*C13*C13*C66)</f>
        <v>#VALUE!</v>
      </c>
      <c r="D87">
        <f t="shared" si="37"/>
        <v>0.012382258802011888</v>
      </c>
      <c r="E87">
        <f t="shared" si="37"/>
        <v>0.02862280991735537</v>
      </c>
      <c r="F87">
        <f t="shared" si="37"/>
        <v>0.012782574568288855</v>
      </c>
      <c r="G87">
        <f t="shared" si="37"/>
        <v>0.01728121473273828</v>
      </c>
      <c r="H87">
        <f t="shared" si="37"/>
        <v>0.020439952437574318</v>
      </c>
      <c r="I87">
        <f t="shared" si="37"/>
        <v>0.017401719223034937</v>
      </c>
      <c r="J87" t="e">
        <f t="shared" si="37"/>
        <v>#VALUE!</v>
      </c>
    </row>
    <row r="88" spans="3:10" ht="12.75">
      <c r="C88" t="e">
        <f aca="true" t="shared" si="38" ref="C88:J88">(C53-((C38-C46)*(C5-(C14*C60))))/(0.5*C14*C14*C67)</f>
        <v>#VALUE!</v>
      </c>
      <c r="D88">
        <f t="shared" si="38"/>
        <v>0.03259259259259259</v>
      </c>
      <c r="E88">
        <f t="shared" si="38"/>
        <v>0.022148760330578512</v>
      </c>
      <c r="F88">
        <f t="shared" si="38"/>
        <v>0.01685799319727891</v>
      </c>
      <c r="G88">
        <f t="shared" si="38"/>
        <v>0.029843028624192063</v>
      </c>
      <c r="H88">
        <f t="shared" si="38"/>
        <v>0.019545995027564586</v>
      </c>
      <c r="I88">
        <f t="shared" si="38"/>
        <v>0.029293306521114622</v>
      </c>
      <c r="J88" t="e">
        <f t="shared" si="38"/>
        <v>#VALUE!</v>
      </c>
    </row>
    <row r="89" spans="3:10" ht="12.75">
      <c r="C89" t="e">
        <f aca="true" t="shared" si="39" ref="C89:J89">(C54-((C39-C47)*(C6-(C15*C61))))/(0.5*C15*C15*C68)</f>
        <v>#VALUE!</v>
      </c>
      <c r="D89" t="e">
        <f t="shared" si="39"/>
        <v>#VALUE!</v>
      </c>
      <c r="E89" t="e">
        <f t="shared" si="39"/>
        <v>#VALUE!</v>
      </c>
      <c r="F89" t="e">
        <f t="shared" si="39"/>
        <v>#VALUE!</v>
      </c>
      <c r="G89" t="e">
        <f t="shared" si="39"/>
        <v>#VALUE!</v>
      </c>
      <c r="H89" t="e">
        <f t="shared" si="39"/>
        <v>#VALUE!</v>
      </c>
      <c r="I89" t="e">
        <f t="shared" si="39"/>
        <v>#VALUE!</v>
      </c>
      <c r="J89" t="e">
        <f t="shared" si="39"/>
        <v>#VALUE!</v>
      </c>
    </row>
    <row r="90" spans="3:10" ht="12.75">
      <c r="C90" t="e">
        <f aca="true" t="shared" si="40" ref="C90:J90">(C55-((C40-C48)*(C7-(C16*C62))))/(0.5*C16*C16*C69)</f>
        <v>#VALUE!</v>
      </c>
      <c r="D90" t="e">
        <f t="shared" si="40"/>
        <v>#VALUE!</v>
      </c>
      <c r="E90" t="e">
        <f t="shared" si="40"/>
        <v>#VALUE!</v>
      </c>
      <c r="F90" t="e">
        <f t="shared" si="40"/>
        <v>#VALUE!</v>
      </c>
      <c r="G90" t="e">
        <f t="shared" si="40"/>
        <v>#VALUE!</v>
      </c>
      <c r="H90" t="e">
        <f t="shared" si="40"/>
        <v>#VALUE!</v>
      </c>
      <c r="I90" t="e">
        <f t="shared" si="40"/>
        <v>#VALUE!</v>
      </c>
      <c r="J90" t="e">
        <f t="shared" si="40"/>
        <v>#VALUE!</v>
      </c>
    </row>
    <row r="91" spans="3:10" ht="12.75">
      <c r="C91" t="e">
        <f aca="true" t="shared" si="41" ref="C91:J91">(C56-((C41-C49)*(C8-(C17*C63))))/(0.5*C17*C17*C70)</f>
        <v>#VALUE!</v>
      </c>
      <c r="D91" t="e">
        <f t="shared" si="41"/>
        <v>#VALUE!</v>
      </c>
      <c r="E91" t="e">
        <f t="shared" si="41"/>
        <v>#VALUE!</v>
      </c>
      <c r="F91" t="e">
        <f t="shared" si="41"/>
        <v>#VALUE!</v>
      </c>
      <c r="G91" t="e">
        <f t="shared" si="41"/>
        <v>#VALUE!</v>
      </c>
      <c r="H91" t="e">
        <f t="shared" si="41"/>
        <v>#VALUE!</v>
      </c>
      <c r="I91" t="e">
        <f t="shared" si="41"/>
        <v>#VALUE!</v>
      </c>
      <c r="J91" t="e">
        <f t="shared" si="41"/>
        <v>#VALUE!</v>
      </c>
    </row>
    <row r="93" spans="1:10" ht="12.75">
      <c r="A93" t="s">
        <v>11</v>
      </c>
      <c r="C93" t="e">
        <f>SQRT(ABS(C86))</f>
        <v>#VALUE!</v>
      </c>
      <c r="D93" s="3">
        <f aca="true" t="shared" si="42" ref="D93:J93">SQRT(ABS(D86))</f>
        <v>0.1424361816520697</v>
      </c>
      <c r="E93" s="3">
        <f t="shared" si="42"/>
        <v>0.15759906587520844</v>
      </c>
      <c r="F93" s="3">
        <f t="shared" si="42"/>
        <v>0.13846262863690834</v>
      </c>
      <c r="G93" s="3">
        <f t="shared" si="42"/>
        <v>0.13315096630746331</v>
      </c>
      <c r="H93" s="3">
        <f t="shared" si="42"/>
        <v>0.13033051900069367</v>
      </c>
      <c r="I93" s="3">
        <f t="shared" si="42"/>
        <v>0.13308125169898302</v>
      </c>
      <c r="J93" t="e">
        <f t="shared" si="42"/>
        <v>#VALUE!</v>
      </c>
    </row>
    <row r="94" spans="3:10" ht="12.75">
      <c r="C94" t="e">
        <f aca="true" t="shared" si="43" ref="C94:J98">SQRT(ABS(C87))</f>
        <v>#VALUE!</v>
      </c>
      <c r="D94" s="3">
        <f t="shared" si="43"/>
        <v>0.11127559841228393</v>
      </c>
      <c r="E94" s="3">
        <f t="shared" si="43"/>
        <v>0.16918277074618257</v>
      </c>
      <c r="F94" s="3">
        <f t="shared" si="43"/>
        <v>0.1130600485064855</v>
      </c>
      <c r="G94" s="3">
        <f t="shared" si="43"/>
        <v>0.1314580341125573</v>
      </c>
      <c r="H94" s="3">
        <f t="shared" si="43"/>
        <v>0.14296836166639917</v>
      </c>
      <c r="I94" s="3">
        <f t="shared" si="43"/>
        <v>0.13191557611986135</v>
      </c>
      <c r="J94" t="e">
        <f t="shared" si="43"/>
        <v>#VALUE!</v>
      </c>
    </row>
    <row r="95" spans="3:10" ht="12.75">
      <c r="C95" t="e">
        <f t="shared" si="43"/>
        <v>#VALUE!</v>
      </c>
      <c r="D95" s="3">
        <f t="shared" si="43"/>
        <v>0.180534186769688</v>
      </c>
      <c r="E95" s="3">
        <f t="shared" si="43"/>
        <v>0.14882459585222638</v>
      </c>
      <c r="F95" s="3">
        <f t="shared" si="43"/>
        <v>0.12983833485253463</v>
      </c>
      <c r="G95" s="3">
        <f t="shared" si="43"/>
        <v>0.17275134912408663</v>
      </c>
      <c r="H95" s="3">
        <f t="shared" si="43"/>
        <v>0.1398069920553496</v>
      </c>
      <c r="I95" s="3">
        <f t="shared" si="43"/>
        <v>0.17115287470888305</v>
      </c>
      <c r="J95" t="e">
        <f t="shared" si="43"/>
        <v>#VALUE!</v>
      </c>
    </row>
    <row r="96" spans="3:10" ht="12.75">
      <c r="C96" t="e">
        <f t="shared" si="43"/>
        <v>#VALUE!</v>
      </c>
      <c r="D96" t="e">
        <f t="shared" si="43"/>
        <v>#VALUE!</v>
      </c>
      <c r="E96" t="e">
        <f t="shared" si="43"/>
        <v>#VALUE!</v>
      </c>
      <c r="F96" t="e">
        <f t="shared" si="43"/>
        <v>#VALUE!</v>
      </c>
      <c r="G96" t="e">
        <f t="shared" si="43"/>
        <v>#VALUE!</v>
      </c>
      <c r="H96" t="e">
        <f t="shared" si="43"/>
        <v>#VALUE!</v>
      </c>
      <c r="I96" t="e">
        <f t="shared" si="43"/>
        <v>#VALUE!</v>
      </c>
      <c r="J96" t="e">
        <f t="shared" si="43"/>
        <v>#VALUE!</v>
      </c>
    </row>
    <row r="97" spans="3:10" ht="12.75">
      <c r="C97" t="e">
        <f t="shared" si="43"/>
        <v>#VALUE!</v>
      </c>
      <c r="D97" t="e">
        <f t="shared" si="43"/>
        <v>#VALUE!</v>
      </c>
      <c r="E97" t="e">
        <f t="shared" si="43"/>
        <v>#VALUE!</v>
      </c>
      <c r="F97" t="e">
        <f t="shared" si="43"/>
        <v>#VALUE!</v>
      </c>
      <c r="G97" t="e">
        <f t="shared" si="43"/>
        <v>#VALUE!</v>
      </c>
      <c r="H97" t="e">
        <f t="shared" si="43"/>
        <v>#VALUE!</v>
      </c>
      <c r="I97" t="e">
        <f t="shared" si="43"/>
        <v>#VALUE!</v>
      </c>
      <c r="J97" t="e">
        <f t="shared" si="43"/>
        <v>#VALUE!</v>
      </c>
    </row>
    <row r="98" spans="3:10" ht="12.75">
      <c r="C98" t="e">
        <f t="shared" si="43"/>
        <v>#VALUE!</v>
      </c>
      <c r="D98" t="e">
        <f t="shared" si="43"/>
        <v>#VALUE!</v>
      </c>
      <c r="E98" t="e">
        <f t="shared" si="43"/>
        <v>#VALUE!</v>
      </c>
      <c r="F98" t="e">
        <f t="shared" si="43"/>
        <v>#VALUE!</v>
      </c>
      <c r="G98" t="e">
        <f t="shared" si="43"/>
        <v>#VALUE!</v>
      </c>
      <c r="H98" t="e">
        <f t="shared" si="43"/>
        <v>#VALUE!</v>
      </c>
      <c r="I98" t="e">
        <f t="shared" si="43"/>
        <v>#VALUE!</v>
      </c>
      <c r="J98" t="e">
        <f t="shared" si="43"/>
        <v>#VALUE!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N16" sqref="N16"/>
    </sheetView>
  </sheetViews>
  <sheetFormatPr defaultColWidth="11.421875" defaultRowHeight="12.75"/>
  <cols>
    <col min="1" max="16384" width="7.7109375" style="0" customWidth="1"/>
  </cols>
  <sheetData>
    <row r="1" spans="7:9" ht="30">
      <c r="G1" s="23" t="s">
        <v>27</v>
      </c>
      <c r="H1" s="24"/>
      <c r="I1" s="24"/>
    </row>
    <row r="4" ht="13.5" thickBot="1"/>
    <row r="5" spans="1:11" ht="13.5" thickBot="1">
      <c r="A5" s="12" t="s">
        <v>17</v>
      </c>
      <c r="B5" s="13" t="s">
        <v>20</v>
      </c>
      <c r="C5" s="14" t="s">
        <v>17</v>
      </c>
      <c r="D5" s="14" t="s">
        <v>17</v>
      </c>
      <c r="E5" s="14" t="s">
        <v>17</v>
      </c>
      <c r="F5" s="14" t="s">
        <v>17</v>
      </c>
      <c r="G5" s="14" t="s">
        <v>17</v>
      </c>
      <c r="H5" s="14" t="s">
        <v>17</v>
      </c>
      <c r="I5" s="14" t="s">
        <v>17</v>
      </c>
      <c r="J5" s="14" t="s">
        <v>17</v>
      </c>
      <c r="K5" s="15" t="s">
        <v>17</v>
      </c>
    </row>
    <row r="6" spans="1:15" ht="14.25" thickBot="1" thickTop="1">
      <c r="A6" s="16" t="s">
        <v>12</v>
      </c>
      <c r="B6" s="6" t="s">
        <v>17</v>
      </c>
      <c r="C6" s="4">
        <v>2650</v>
      </c>
      <c r="D6" s="4">
        <v>2700</v>
      </c>
      <c r="E6" s="4">
        <v>2750</v>
      </c>
      <c r="F6" s="4">
        <v>2800</v>
      </c>
      <c r="G6" s="4">
        <v>2850</v>
      </c>
      <c r="H6" s="4">
        <v>2900</v>
      </c>
      <c r="I6" s="4">
        <v>2950</v>
      </c>
      <c r="J6" s="4">
        <v>3000</v>
      </c>
      <c r="K6" s="17" t="s">
        <v>17</v>
      </c>
      <c r="M6" s="1" t="s">
        <v>13</v>
      </c>
      <c r="N6" s="1"/>
      <c r="O6" s="7">
        <v>50</v>
      </c>
    </row>
    <row r="7" spans="1:18" ht="14.25" thickBot="1" thickTop="1">
      <c r="A7" s="22" t="s">
        <v>21</v>
      </c>
      <c r="B7" s="6" t="s">
        <v>17</v>
      </c>
      <c r="C7" s="5">
        <v>233</v>
      </c>
      <c r="D7" s="5">
        <v>183</v>
      </c>
      <c r="E7" s="5">
        <v>135</v>
      </c>
      <c r="F7" s="5">
        <v>89</v>
      </c>
      <c r="G7" s="5">
        <v>50</v>
      </c>
      <c r="H7" s="5">
        <v>24</v>
      </c>
      <c r="I7" s="5">
        <v>9</v>
      </c>
      <c r="J7" s="5">
        <v>3</v>
      </c>
      <c r="K7" s="17" t="s">
        <v>17</v>
      </c>
      <c r="M7" s="1" t="s">
        <v>14</v>
      </c>
      <c r="N7" s="1"/>
      <c r="O7" s="7">
        <v>0.08333333333333333</v>
      </c>
      <c r="P7" s="8" t="s">
        <v>18</v>
      </c>
      <c r="Q7" s="9"/>
      <c r="R7" s="10"/>
    </row>
    <row r="8" spans="1:15" ht="14.25" thickBot="1" thickTop="1">
      <c r="A8" s="22" t="s">
        <v>22</v>
      </c>
      <c r="B8" s="6" t="s">
        <v>17</v>
      </c>
      <c r="C8" s="5">
        <v>243</v>
      </c>
      <c r="D8" s="5">
        <v>197</v>
      </c>
      <c r="E8" s="5">
        <v>153</v>
      </c>
      <c r="F8" s="5">
        <v>113</v>
      </c>
      <c r="G8" s="5">
        <v>79</v>
      </c>
      <c r="H8" s="5">
        <v>51</v>
      </c>
      <c r="I8" s="5">
        <v>31</v>
      </c>
      <c r="J8" s="5">
        <v>17</v>
      </c>
      <c r="K8" s="17" t="s">
        <v>17</v>
      </c>
      <c r="M8" s="1" t="s">
        <v>15</v>
      </c>
      <c r="N8" s="1"/>
      <c r="O8" s="7">
        <v>0.05</v>
      </c>
    </row>
    <row r="9" spans="1:15" ht="14.25" thickBot="1" thickTop="1">
      <c r="A9" s="22" t="s">
        <v>23</v>
      </c>
      <c r="B9" s="6" t="s">
        <v>17</v>
      </c>
      <c r="C9" s="5">
        <v>254</v>
      </c>
      <c r="D9" s="5">
        <v>210</v>
      </c>
      <c r="E9" s="5">
        <v>170</v>
      </c>
      <c r="F9" s="5">
        <v>131</v>
      </c>
      <c r="G9" s="5">
        <v>99</v>
      </c>
      <c r="H9" s="5">
        <v>73</v>
      </c>
      <c r="I9" s="5">
        <v>51</v>
      </c>
      <c r="J9" s="5">
        <v>36</v>
      </c>
      <c r="K9" s="17" t="s">
        <v>17</v>
      </c>
      <c r="M9" s="1" t="s">
        <v>16</v>
      </c>
      <c r="N9" s="1"/>
      <c r="O9" s="7">
        <v>0.01</v>
      </c>
    </row>
    <row r="10" spans="1:11" ht="13.5" thickBot="1">
      <c r="A10" s="22" t="s">
        <v>24</v>
      </c>
      <c r="B10" s="6" t="s">
        <v>17</v>
      </c>
      <c r="C10" s="5">
        <v>266</v>
      </c>
      <c r="D10" s="5">
        <v>226</v>
      </c>
      <c r="E10" s="5">
        <v>186</v>
      </c>
      <c r="F10" s="5">
        <v>151</v>
      </c>
      <c r="G10" s="5">
        <v>121</v>
      </c>
      <c r="H10" s="5">
        <v>93</v>
      </c>
      <c r="I10" s="5">
        <v>72</v>
      </c>
      <c r="J10" s="5">
        <v>52</v>
      </c>
      <c r="K10" s="17" t="s">
        <v>17</v>
      </c>
    </row>
    <row r="11" spans="1:11" ht="13.5" thickBot="1">
      <c r="A11" s="22" t="s">
        <v>25</v>
      </c>
      <c r="B11" s="6" t="s">
        <v>17</v>
      </c>
      <c r="C11" s="6" t="s">
        <v>17</v>
      </c>
      <c r="D11" s="5">
        <v>235</v>
      </c>
      <c r="E11" s="6" t="s">
        <v>17</v>
      </c>
      <c r="F11" s="5">
        <v>164</v>
      </c>
      <c r="G11" s="6" t="s">
        <v>17</v>
      </c>
      <c r="H11" s="5">
        <v>107</v>
      </c>
      <c r="I11" s="6" t="s">
        <v>17</v>
      </c>
      <c r="J11" s="5">
        <v>67</v>
      </c>
      <c r="K11" s="17" t="s">
        <v>17</v>
      </c>
    </row>
    <row r="12" spans="1:17" ht="13.5" thickBot="1">
      <c r="A12" s="22" t="s">
        <v>26</v>
      </c>
      <c r="B12" s="6" t="s">
        <v>17</v>
      </c>
      <c r="C12" s="6" t="s">
        <v>17</v>
      </c>
      <c r="D12" s="6" t="s">
        <v>17</v>
      </c>
      <c r="E12" s="6" t="s">
        <v>17</v>
      </c>
      <c r="F12" s="5">
        <v>235</v>
      </c>
      <c r="G12" s="6" t="s">
        <v>17</v>
      </c>
      <c r="H12" s="5">
        <v>187</v>
      </c>
      <c r="I12" s="6" t="s">
        <v>17</v>
      </c>
      <c r="J12" s="5">
        <v>130</v>
      </c>
      <c r="K12" s="17" t="s">
        <v>17</v>
      </c>
      <c r="M12" s="26" t="s">
        <v>29</v>
      </c>
      <c r="N12" s="26"/>
      <c r="O12" s="26"/>
      <c r="P12" s="26"/>
      <c r="Q12" s="26"/>
    </row>
    <row r="13" spans="1:16" ht="13.5" thickBot="1">
      <c r="A13" s="18" t="s">
        <v>17</v>
      </c>
      <c r="B13" s="19" t="s">
        <v>17</v>
      </c>
      <c r="C13" s="19" t="s">
        <v>17</v>
      </c>
      <c r="D13" s="19" t="s">
        <v>17</v>
      </c>
      <c r="E13" s="19" t="s">
        <v>17</v>
      </c>
      <c r="F13" s="19" t="s">
        <v>17</v>
      </c>
      <c r="G13" s="19" t="s">
        <v>17</v>
      </c>
      <c r="H13" s="19" t="s">
        <v>17</v>
      </c>
      <c r="I13" s="19" t="s">
        <v>17</v>
      </c>
      <c r="J13" s="19" t="s">
        <v>17</v>
      </c>
      <c r="K13" s="20" t="s">
        <v>17</v>
      </c>
      <c r="N13" s="21"/>
      <c r="O13" s="21"/>
      <c r="P13" s="21"/>
    </row>
    <row r="14" spans="6:16" ht="12.75">
      <c r="F14" s="11" t="s">
        <v>19</v>
      </c>
      <c r="N14" s="21"/>
      <c r="O14" s="21"/>
      <c r="P14" s="21"/>
    </row>
    <row r="16" ht="12.75">
      <c r="B16" s="11"/>
    </row>
    <row r="17" ht="12.75">
      <c r="B17" s="11"/>
    </row>
    <row r="18" spans="2:9" ht="25.5">
      <c r="B18" s="11"/>
      <c r="G18" s="25" t="s">
        <v>28</v>
      </c>
      <c r="H18" s="25"/>
      <c r="I18" s="25"/>
    </row>
    <row r="19" ht="12.75">
      <c r="B19" s="11"/>
    </row>
    <row r="20" ht="12.75">
      <c r="B20" s="1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KYRO.COM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kAos</dc:creator>
  <cp:keywords/>
  <dc:description/>
  <cp:lastModifiedBy>dR kaOs</cp:lastModifiedBy>
  <dcterms:created xsi:type="dcterms:W3CDTF">2003-05-24T22:34:40Z</dcterms:created>
  <dcterms:modified xsi:type="dcterms:W3CDTF">2003-10-20T21:22:49Z</dcterms:modified>
  <cp:category/>
  <cp:version/>
  <cp:contentType/>
  <cp:contentStatus/>
</cp:coreProperties>
</file>